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Октябр,12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<sst xmlns="http://schemas.openxmlformats.org/spreadsheetml/2006/main" count="41" uniqueCount="40">
  <si>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</si>
  <si>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</si>
  <si>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</si>
  <si>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>жилого дома  № 12    по ул. Октябрьская</t>
  </si>
  <si>
    <t>за 2016  год</t>
  </si>
  <si>
    <t>площадь</t>
  </si>
  <si>
    <t>623 м2 (587,1 м2 +35,9 м2 )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</si>
  <si>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</si>
  <si>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</si>
  <si>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</si>
  <si>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</si>
  <si>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</si>
  <si>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</si>
  <si>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</si>
  <si>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</si>
  <si>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</si>
  <si>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</si>
  <si>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</si>
  <si>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</si>
  <si>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</si>
  <si>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</si>
  <si>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</si>
  <si>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</si>
  <si>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</si>
  <si>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</si>
  <si>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</si>
  <si>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</si>
  <si>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</si>
  <si>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</si>
  <si>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</si>
  <si>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</si>
  <si>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</si>
  <si>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</si>
  <si>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</si>
  <si>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</si>
  <si>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</si>
  <si>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</si>
  <si>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</si>
  <si>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</si>
  <si>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с01,06,15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</si>
</sst>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2"/>
      <name val="Sylfae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vertical="center" wrapText="1"/>
    </xf>
    <xf numFmtId="2" fontId="0" fillId="0" borderId="13" xfId="0" applyNumberFormat="1" applyBorder="1" applyAlignment="1">
      <alignment/>
    </xf>
    <xf numFmtId="0" fontId="0" fillId="25" borderId="13" xfId="0" applyFill="1" applyBorder="1" applyAlignment="1">
      <alignment/>
    </xf>
    <xf numFmtId="0" fontId="0" fillId="25" borderId="18" xfId="0" applyFill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25" fillId="0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2" fontId="25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2" fontId="30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1" fillId="0" borderId="0" xfId="0" applyFont="1" applyAlignment="1">
      <alignment horizontal="left"/>
    </xf>
    <xf numFmtId="0" fontId="25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36">
        <row r="8">
          <cell r="AE8">
            <v>24109.31</v>
          </cell>
        </row>
        <row r="9">
          <cell r="AE9">
            <v>19758.73</v>
          </cell>
        </row>
        <row r="10">
          <cell r="AE10">
            <v>20299.77</v>
          </cell>
        </row>
        <row r="11">
          <cell r="AE11">
            <v>21776.42</v>
          </cell>
        </row>
        <row r="12">
          <cell r="AE12">
            <v>24227.33</v>
          </cell>
        </row>
        <row r="13">
          <cell r="AE13">
            <v>23490.52</v>
          </cell>
        </row>
        <row r="14">
          <cell r="AE14">
            <v>25055.71</v>
          </cell>
        </row>
        <row r="15">
          <cell r="AE15">
            <v>26409.86</v>
          </cell>
        </row>
        <row r="16">
          <cell r="AE16">
            <v>25786.43</v>
          </cell>
        </row>
        <row r="17">
          <cell r="AE17">
            <v>27681.77</v>
          </cell>
        </row>
        <row r="18">
          <cell r="AE18">
            <v>29924.33</v>
          </cell>
        </row>
        <row r="19">
          <cell r="AE19">
            <v>30627.14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I16" sqref="I16:K24"/>
    </sheetView>
  </sheetViews>
  <sheetFormatPr defaultColWidth="9.140625" defaultRowHeight="12.75"/>
  <cols>
    <col min="1" max="2" width="11.57421875" style="0" customWidth="1"/>
    <col min="3" max="3" width="10.28125" style="0" bestFit="1" customWidth="1"/>
    <col min="9" max="9" width="10.00390625" style="0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5" ht="15">
      <c r="A5" s="1"/>
      <c r="B5" s="1"/>
      <c r="E5" s="3"/>
    </row>
    <row r="6" spans="1:8" ht="18">
      <c r="A6" s="1"/>
      <c r="B6" s="1"/>
      <c r="C6" s="4" t="s">
        <v>5</v>
      </c>
      <c r="D6" s="4"/>
      <c r="E6" s="5" t="s">
        <v>6</v>
      </c>
      <c r="F6" s="5"/>
      <c r="G6" s="5"/>
      <c r="H6" s="5"/>
    </row>
    <row r="7" spans="1:15" ht="18">
      <c r="A7" s="3"/>
      <c r="B7" s="4"/>
      <c r="C7" s="4"/>
      <c r="D7" s="5"/>
      <c r="E7" s="5"/>
      <c r="F7" s="5"/>
      <c r="G7" s="5"/>
      <c r="H7" s="6"/>
      <c r="I7" s="6"/>
      <c r="J7" s="7"/>
      <c r="K7" s="7"/>
      <c r="L7" s="7"/>
      <c r="M7" s="5" t="s">
        <v>7</v>
      </c>
      <c r="N7" s="5"/>
      <c r="O7" s="5"/>
    </row>
    <row r="8" spans="3:15" ht="12.75">
      <c r="C8" s="3"/>
      <c r="O8" s="8" t="s">
        <v>8</v>
      </c>
    </row>
    <row r="9" ht="12.75">
      <c r="O9" s="9"/>
    </row>
    <row r="10" spans="1:15" ht="12.75" customHeight="1">
      <c r="A10" s="10">
        <v>2016</v>
      </c>
      <c r="B10" s="11" t="s">
        <v>9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3"/>
      <c r="M10" s="8" t="s">
        <v>11</v>
      </c>
      <c r="N10" s="8" t="s">
        <v>12</v>
      </c>
      <c r="O10" s="9"/>
    </row>
    <row r="11" spans="1:15" ht="15">
      <c r="A11" s="14"/>
      <c r="B11" s="15"/>
      <c r="C11" s="11" t="s">
        <v>13</v>
      </c>
      <c r="D11" s="16" t="s">
        <v>14</v>
      </c>
      <c r="E11" s="16"/>
      <c r="F11" s="16"/>
      <c r="G11" s="16"/>
      <c r="H11" s="16"/>
      <c r="I11" s="16"/>
      <c r="J11" s="16"/>
      <c r="K11" s="16"/>
      <c r="L11" s="17"/>
      <c r="M11" s="18"/>
      <c r="N11" s="18"/>
      <c r="O11" s="9"/>
    </row>
    <row r="12" spans="1:15" ht="12.75">
      <c r="A12" s="19"/>
      <c r="B12" s="20"/>
      <c r="C12" s="21"/>
      <c r="D12" s="22" t="s">
        <v>15</v>
      </c>
      <c r="E12" s="22" t="s">
        <v>16</v>
      </c>
      <c r="F12" s="22" t="s">
        <v>17</v>
      </c>
      <c r="G12" s="23" t="s">
        <v>18</v>
      </c>
      <c r="H12" s="22" t="s">
        <v>19</v>
      </c>
      <c r="I12" s="22" t="s">
        <v>20</v>
      </c>
      <c r="J12" s="22" t="s">
        <v>21</v>
      </c>
      <c r="K12" s="22" t="s">
        <v>22</v>
      </c>
      <c r="L12" s="22" t="s">
        <v>23</v>
      </c>
      <c r="M12" s="20"/>
      <c r="N12" s="20"/>
      <c r="O12" s="24"/>
    </row>
    <row r="13" spans="1:15" ht="12.75">
      <c r="A13" s="25" t="s">
        <v>24</v>
      </c>
      <c r="B13" s="26">
        <f aca="true" t="shared" si="0" ref="B13:B24">9.57*623</f>
        <v>5962.110000000001</v>
      </c>
      <c r="C13" s="27">
        <f aca="true" t="shared" si="1" ref="C13:C24">6.7*623</f>
        <v>4174.1</v>
      </c>
      <c r="D13" s="28"/>
      <c r="E13" s="28"/>
      <c r="F13" s="29"/>
      <c r="G13" s="29"/>
      <c r="H13" s="28"/>
      <c r="I13" s="28"/>
      <c r="J13" s="28"/>
      <c r="K13" s="28"/>
      <c r="L13" s="28"/>
      <c r="M13" s="25">
        <f aca="true" t="shared" si="2" ref="M13:M24">SUM(D13:L13)</f>
        <v>0</v>
      </c>
      <c r="N13" s="27">
        <f aca="true" t="shared" si="3" ref="N13:N24">C13+M13</f>
        <v>4174.1</v>
      </c>
      <c r="O13" s="30">
        <f>'[1]Окт 12'!$AE$8</f>
        <v>24109.31</v>
      </c>
    </row>
    <row r="14" spans="1:15" ht="12.75">
      <c r="A14" s="25" t="s">
        <v>25</v>
      </c>
      <c r="B14" s="26">
        <f t="shared" si="0"/>
        <v>5962.110000000001</v>
      </c>
      <c r="C14" s="27">
        <f t="shared" si="1"/>
        <v>4174.1</v>
      </c>
      <c r="D14" s="28"/>
      <c r="E14" s="28"/>
      <c r="F14" s="28"/>
      <c r="G14" s="28"/>
      <c r="H14" s="28"/>
      <c r="I14" s="28"/>
      <c r="J14" s="28"/>
      <c r="K14" s="28"/>
      <c r="L14" s="28"/>
      <c r="M14" s="25">
        <f t="shared" si="2"/>
        <v>0</v>
      </c>
      <c r="N14" s="27">
        <f t="shared" si="3"/>
        <v>4174.1</v>
      </c>
      <c r="O14" s="30">
        <f>'[1]Окт 12'!$AE$9</f>
        <v>19758.73</v>
      </c>
    </row>
    <row r="15" spans="1:15" ht="12.75">
      <c r="A15" s="25" t="s">
        <v>26</v>
      </c>
      <c r="B15" s="26">
        <f t="shared" si="0"/>
        <v>5962.110000000001</v>
      </c>
      <c r="C15" s="27">
        <f t="shared" si="1"/>
        <v>4174.1</v>
      </c>
      <c r="D15" s="28"/>
      <c r="E15" s="28"/>
      <c r="F15" s="28"/>
      <c r="G15" s="28"/>
      <c r="H15" s="28"/>
      <c r="I15" s="28"/>
      <c r="J15" s="28"/>
      <c r="K15" s="28"/>
      <c r="L15" s="28"/>
      <c r="M15" s="25">
        <f t="shared" si="2"/>
        <v>0</v>
      </c>
      <c r="N15" s="27">
        <f t="shared" si="3"/>
        <v>4174.1</v>
      </c>
      <c r="O15" s="30">
        <f>'[1]Окт 12'!$AE$10</f>
        <v>20299.77</v>
      </c>
    </row>
    <row r="16" spans="1:15" ht="12.75">
      <c r="A16" s="25" t="s">
        <v>27</v>
      </c>
      <c r="B16" s="26">
        <f t="shared" si="0"/>
        <v>5962.110000000001</v>
      </c>
      <c r="C16" s="27">
        <f t="shared" si="1"/>
        <v>4174.1</v>
      </c>
      <c r="D16" s="28"/>
      <c r="E16" s="28"/>
      <c r="F16" s="28"/>
      <c r="G16" s="28"/>
      <c r="H16" s="28"/>
      <c r="I16" s="28"/>
      <c r="J16" s="28"/>
      <c r="K16" s="28"/>
      <c r="L16" s="28"/>
      <c r="M16" s="25">
        <f t="shared" si="2"/>
        <v>0</v>
      </c>
      <c r="N16" s="27">
        <f t="shared" si="3"/>
        <v>4174.1</v>
      </c>
      <c r="O16" s="30">
        <f>'[1]Окт 12'!$AE$11</f>
        <v>21776.42</v>
      </c>
    </row>
    <row r="17" spans="1:15" ht="12.75">
      <c r="A17" s="25" t="s">
        <v>28</v>
      </c>
      <c r="B17" s="26">
        <f t="shared" si="0"/>
        <v>5962.110000000001</v>
      </c>
      <c r="C17" s="27">
        <f t="shared" si="1"/>
        <v>4174.1</v>
      </c>
      <c r="D17" s="28"/>
      <c r="E17" s="28"/>
      <c r="F17" s="28"/>
      <c r="G17" s="28"/>
      <c r="H17" s="28"/>
      <c r="I17" s="28"/>
      <c r="J17" s="28">
        <f>5981+2794</f>
        <v>8775</v>
      </c>
      <c r="K17" s="28"/>
      <c r="L17" s="28"/>
      <c r="M17" s="25">
        <f t="shared" si="2"/>
        <v>8775</v>
      </c>
      <c r="N17" s="27">
        <f t="shared" si="3"/>
        <v>12949.1</v>
      </c>
      <c r="O17" s="30">
        <f>'[1]Окт 12'!$AE$12</f>
        <v>24227.33</v>
      </c>
    </row>
    <row r="18" spans="1:15" ht="12.75">
      <c r="A18" s="25" t="s">
        <v>29</v>
      </c>
      <c r="B18" s="26">
        <f t="shared" si="0"/>
        <v>5962.110000000001</v>
      </c>
      <c r="C18" s="27">
        <f t="shared" si="1"/>
        <v>4174.1</v>
      </c>
      <c r="D18" s="28"/>
      <c r="E18" s="28"/>
      <c r="F18" s="28"/>
      <c r="G18" s="28"/>
      <c r="H18" s="28"/>
      <c r="I18" s="28"/>
      <c r="J18" s="28"/>
      <c r="K18" s="28">
        <v>1540</v>
      </c>
      <c r="L18" s="28"/>
      <c r="M18" s="25">
        <f t="shared" si="2"/>
        <v>1540</v>
      </c>
      <c r="N18" s="27">
        <f t="shared" si="3"/>
        <v>5714.1</v>
      </c>
      <c r="O18" s="31">
        <f>'[1]Окт 12'!$AE$13</f>
        <v>23490.52</v>
      </c>
    </row>
    <row r="19" spans="1:15" ht="12.75">
      <c r="A19" s="25" t="s">
        <v>30</v>
      </c>
      <c r="B19" s="26">
        <f t="shared" si="0"/>
        <v>5962.110000000001</v>
      </c>
      <c r="C19" s="27">
        <f t="shared" si="1"/>
        <v>4174.1</v>
      </c>
      <c r="D19" s="28"/>
      <c r="E19" s="28"/>
      <c r="F19" s="28"/>
      <c r="G19" s="28"/>
      <c r="H19" s="28"/>
      <c r="I19" s="28"/>
      <c r="J19" s="28"/>
      <c r="K19" s="28"/>
      <c r="L19" s="28"/>
      <c r="M19" s="25">
        <f t="shared" si="2"/>
        <v>0</v>
      </c>
      <c r="N19" s="27">
        <f t="shared" si="3"/>
        <v>4174.1</v>
      </c>
      <c r="O19" s="30">
        <f>'[1]Окт 12'!$AE$14</f>
        <v>25055.71</v>
      </c>
    </row>
    <row r="20" spans="1:15" ht="12.75">
      <c r="A20" s="25" t="s">
        <v>31</v>
      </c>
      <c r="B20" s="26">
        <f t="shared" si="0"/>
        <v>5962.110000000001</v>
      </c>
      <c r="C20" s="27">
        <f t="shared" si="1"/>
        <v>4174.1</v>
      </c>
      <c r="D20" s="28"/>
      <c r="E20" s="28"/>
      <c r="F20" s="28"/>
      <c r="G20" s="28"/>
      <c r="H20" s="28"/>
      <c r="I20" s="28"/>
      <c r="J20" s="28"/>
      <c r="K20" s="28"/>
      <c r="L20" s="28"/>
      <c r="M20" s="25">
        <f t="shared" si="2"/>
        <v>0</v>
      </c>
      <c r="N20" s="27">
        <f t="shared" si="3"/>
        <v>4174.1</v>
      </c>
      <c r="O20" s="30">
        <f>'[1]Окт 12'!$AE$15</f>
        <v>26409.86</v>
      </c>
    </row>
    <row r="21" spans="1:15" ht="12.75">
      <c r="A21" s="25" t="s">
        <v>32</v>
      </c>
      <c r="B21" s="26">
        <f t="shared" si="0"/>
        <v>5962.110000000001</v>
      </c>
      <c r="C21" s="27">
        <f t="shared" si="1"/>
        <v>4174.1</v>
      </c>
      <c r="D21" s="28"/>
      <c r="E21" s="28"/>
      <c r="F21" s="28"/>
      <c r="G21" s="28"/>
      <c r="H21" s="28"/>
      <c r="I21" s="28"/>
      <c r="J21" s="28"/>
      <c r="K21" s="28"/>
      <c r="L21" s="28"/>
      <c r="M21" s="25">
        <f t="shared" si="2"/>
        <v>0</v>
      </c>
      <c r="N21" s="27">
        <f t="shared" si="3"/>
        <v>4174.1</v>
      </c>
      <c r="O21" s="31">
        <f>'[1]Окт 12'!$AE$16</f>
        <v>25786.43</v>
      </c>
    </row>
    <row r="22" spans="1:15" ht="12.75">
      <c r="A22" s="25" t="s">
        <v>33</v>
      </c>
      <c r="B22" s="26">
        <f t="shared" si="0"/>
        <v>5962.110000000001</v>
      </c>
      <c r="C22" s="27">
        <f t="shared" si="1"/>
        <v>4174.1</v>
      </c>
      <c r="D22" s="28"/>
      <c r="E22" s="28"/>
      <c r="F22" s="28"/>
      <c r="G22" s="28"/>
      <c r="H22" s="28"/>
      <c r="I22" s="28"/>
      <c r="J22" s="28"/>
      <c r="K22" s="28"/>
      <c r="L22" s="28"/>
      <c r="M22" s="25">
        <f t="shared" si="2"/>
        <v>0</v>
      </c>
      <c r="N22" s="27">
        <f t="shared" si="3"/>
        <v>4174.1</v>
      </c>
      <c r="O22" s="31">
        <f>'[1]Окт 12'!$AE$17</f>
        <v>27681.77</v>
      </c>
    </row>
    <row r="23" spans="1:15" ht="12.75">
      <c r="A23" s="25" t="s">
        <v>34</v>
      </c>
      <c r="B23" s="26">
        <f t="shared" si="0"/>
        <v>5962.110000000001</v>
      </c>
      <c r="C23" s="27">
        <f t="shared" si="1"/>
        <v>4174.1</v>
      </c>
      <c r="D23" s="28"/>
      <c r="E23" s="28"/>
      <c r="F23" s="28"/>
      <c r="G23" s="28"/>
      <c r="H23" s="28"/>
      <c r="I23" s="28"/>
      <c r="J23" s="28">
        <f>4000+2000</f>
        <v>6000</v>
      </c>
      <c r="K23" s="28"/>
      <c r="L23" s="28"/>
      <c r="M23" s="25">
        <f t="shared" si="2"/>
        <v>6000</v>
      </c>
      <c r="N23" s="27">
        <f t="shared" si="3"/>
        <v>10174.1</v>
      </c>
      <c r="O23" s="30">
        <f>'[1]Окт 12'!$AE$18</f>
        <v>29924.33</v>
      </c>
    </row>
    <row r="24" spans="1:15" ht="12.75">
      <c r="A24" s="25" t="s">
        <v>35</v>
      </c>
      <c r="B24" s="26">
        <f t="shared" si="0"/>
        <v>5962.110000000001</v>
      </c>
      <c r="C24" s="27">
        <f t="shared" si="1"/>
        <v>4174.1</v>
      </c>
      <c r="D24" s="28"/>
      <c r="E24" s="28"/>
      <c r="F24" s="28"/>
      <c r="G24" s="28"/>
      <c r="H24" s="28"/>
      <c r="I24" s="28"/>
      <c r="J24" s="28"/>
      <c r="K24" s="28">
        <v>3795</v>
      </c>
      <c r="L24" s="28"/>
      <c r="M24" s="25">
        <f t="shared" si="2"/>
        <v>3795</v>
      </c>
      <c r="N24" s="27">
        <f t="shared" si="3"/>
        <v>7969.1</v>
      </c>
      <c r="O24" s="30">
        <f>'[1]Окт 12'!$AE$19</f>
        <v>30627.14</v>
      </c>
    </row>
    <row r="25" spans="3:15" ht="12.75">
      <c r="C25" s="32"/>
      <c r="D25" s="32"/>
      <c r="E25" s="25"/>
      <c r="F25" s="32"/>
      <c r="G25" s="32"/>
      <c r="H25" s="32"/>
      <c r="I25" s="33"/>
      <c r="J25" s="33"/>
      <c r="K25" s="33"/>
      <c r="L25" s="33"/>
      <c r="M25" s="25"/>
      <c r="N25" s="27"/>
      <c r="O25" s="30"/>
    </row>
    <row r="26" spans="1:15" ht="12.75">
      <c r="A26" s="34" t="s">
        <v>36</v>
      </c>
      <c r="B26" s="34">
        <f>SUM(B13:B25)</f>
        <v>71545.32</v>
      </c>
      <c r="C26" s="35">
        <f>C13+C14+C15+C16+C17+C18+C19+C20+C21+C22+C23+C24</f>
        <v>50089.19999999999</v>
      </c>
      <c r="D26" s="35">
        <f aca="true" t="shared" si="4" ref="D26:L26">D13+D14+D15+D16+D17+D18+D19+D20+D22+D23+D24</f>
        <v>0</v>
      </c>
      <c r="E26" s="35">
        <f t="shared" si="4"/>
        <v>0</v>
      </c>
      <c r="F26" s="35">
        <f t="shared" si="4"/>
        <v>0</v>
      </c>
      <c r="G26" s="35">
        <f t="shared" si="4"/>
        <v>0</v>
      </c>
      <c r="H26" s="35">
        <f t="shared" si="4"/>
        <v>0</v>
      </c>
      <c r="I26" s="35">
        <f t="shared" si="4"/>
        <v>0</v>
      </c>
      <c r="J26" s="35">
        <f t="shared" si="4"/>
        <v>14775</v>
      </c>
      <c r="K26" s="35">
        <f t="shared" si="4"/>
        <v>5335</v>
      </c>
      <c r="L26" s="35">
        <f t="shared" si="4"/>
        <v>0</v>
      </c>
      <c r="M26" s="36">
        <f>SUM(M13:M25)</f>
        <v>20110</v>
      </c>
      <c r="N26" s="37">
        <f>SUM(N13:N25)</f>
        <v>70199.2</v>
      </c>
      <c r="O26" s="30"/>
    </row>
    <row r="27" spans="1:5" ht="12.75">
      <c r="A27" s="3"/>
      <c r="B27" s="3"/>
      <c r="E27" s="3"/>
    </row>
    <row r="28" spans="1:8" ht="15.75">
      <c r="A28" s="3"/>
      <c r="B28" s="3"/>
      <c r="E28" s="3"/>
      <c r="F28" s="38">
        <v>6.7</v>
      </c>
      <c r="G28" s="39" t="s">
        <v>37</v>
      </c>
      <c r="H28" s="39"/>
    </row>
    <row r="29" spans="1:8" ht="15.75">
      <c r="A29" s="40"/>
      <c r="B29" s="40"/>
      <c r="E29" s="3"/>
      <c r="F29" s="38">
        <v>2.87</v>
      </c>
      <c r="G29" s="39" t="s">
        <v>14</v>
      </c>
      <c r="H29" s="39"/>
    </row>
    <row r="30" spans="1:8" ht="15.75">
      <c r="A30" s="40"/>
      <c r="B30" s="40"/>
      <c r="E30" s="3"/>
      <c r="F30" s="38">
        <f>SUM(F28:F29)</f>
        <v>9.57</v>
      </c>
      <c r="G30" s="39" t="s">
        <v>38</v>
      </c>
      <c r="H30" s="39"/>
    </row>
    <row r="31" spans="1:7" ht="15.75">
      <c r="A31" s="40"/>
      <c r="B31" s="40"/>
      <c r="C31" s="41"/>
      <c r="F31" s="42" t="s">
        <v>39</v>
      </c>
      <c r="G31" s="42"/>
    </row>
    <row r="33" spans="1:4" ht="12.75" hidden="1">
      <c r="A33" s="43"/>
      <c r="B33" s="43"/>
      <c r="D33" s="3"/>
    </row>
    <row r="34" spans="1:7" ht="15.75">
      <c r="A34" s="44"/>
      <c r="B34" s="44"/>
      <c r="D34" s="41"/>
      <c r="F34" s="38"/>
      <c r="G34" s="45"/>
    </row>
    <row r="35" spans="1:7" ht="15.75">
      <c r="A35" s="44"/>
      <c r="B35" s="44"/>
      <c r="D35" s="3"/>
      <c r="F35" s="38"/>
      <c r="G35" s="45"/>
    </row>
    <row r="36" spans="1:6" ht="15.75">
      <c r="A36" s="46"/>
      <c r="B36" s="46"/>
      <c r="F36" s="38"/>
    </row>
    <row r="37" spans="6:7" ht="15.75">
      <c r="F37" s="42"/>
      <c r="G37" s="42"/>
    </row>
  </sheetData>
  <mergeCells count="22">
    <mergeCell ref="C6:D6"/>
    <mergeCell ref="E6:H6"/>
    <mergeCell ref="M7:O7"/>
    <mergeCell ref="B7:C7"/>
    <mergeCell ref="D7:G7"/>
    <mergeCell ref="M10:M12"/>
    <mergeCell ref="O8:O12"/>
    <mergeCell ref="N10:N12"/>
    <mergeCell ref="D11:K11"/>
    <mergeCell ref="F37:G37"/>
    <mergeCell ref="A10:A12"/>
    <mergeCell ref="C10:K10"/>
    <mergeCell ref="F31:G31"/>
    <mergeCell ref="G28:H28"/>
    <mergeCell ref="G29:H29"/>
    <mergeCell ref="G30:H30"/>
    <mergeCell ref="B10:B12"/>
    <mergeCell ref="C11:C12"/>
    <mergeCell ref="C1:N1"/>
    <mergeCell ref="C2:N2"/>
    <mergeCell ref="C3:N3"/>
    <mergeCell ref="C4:N4"/>
  </mergeCells>
  <printOptions/>
  <pageMargins left="0" right="0" top="0.98425196850393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2017-04-04T02:05:04Z</dcterms:created>
  <dcterms:modified xsi:type="dcterms:W3CDTF">2017-04-04T02:05:10Z</dcterms:modified>
  <cp:category/>
  <cp:version/>
  <cp:contentType/>
  <cp:contentStatus/>
</cp:coreProperties>
</file>